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greeleyco-my.sharepoint.com/personal/rita_jokerst_greeleygov_com/Documents/Desktop/Zipped Support Docs/"/>
    </mc:Choice>
  </mc:AlternateContent>
  <xr:revisionPtr revIDLastSave="61" documentId="8_{6F4ADA69-9652-4AB1-8324-6BAC581F00F5}" xr6:coauthVersionLast="47" xr6:coauthVersionMax="47" xr10:uidLastSave="{0F2D2622-B385-45D5-9011-8B2F905F7055}"/>
  <bookViews>
    <workbookView xWindow="-120" yWindow="-120" windowWidth="29040" windowHeight="15720" activeTab="1" xr2:uid="{540BC18D-9A55-4599-A794-588C2B4B4FA3}"/>
  </bookViews>
  <sheets>
    <sheet name="Example" sheetId="1" r:id="rId1"/>
    <sheet name="Workshee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B41" i="2"/>
  <c r="B40" i="2"/>
  <c r="C39" i="2" s="1"/>
  <c r="E39" i="2"/>
  <c r="F39" i="2" s="1"/>
  <c r="E38" i="2"/>
  <c r="F38" i="2" s="1"/>
  <c r="E37" i="2"/>
  <c r="F37" i="2" s="1"/>
  <c r="E36" i="2"/>
  <c r="F36" i="2" s="1"/>
  <c r="E35" i="2"/>
  <c r="F35" i="2" s="1"/>
  <c r="E34" i="2"/>
  <c r="F34" i="2" s="1"/>
  <c r="E33" i="2"/>
  <c r="F33" i="2" s="1"/>
  <c r="E32" i="2"/>
  <c r="F32" i="2" s="1"/>
  <c r="E31" i="2"/>
  <c r="F31" i="2" s="1"/>
  <c r="E30" i="2"/>
  <c r="F30" i="2" s="1"/>
  <c r="E29" i="2"/>
  <c r="F29" i="2" s="1"/>
  <c r="E28" i="2"/>
  <c r="F28" i="2" s="1"/>
  <c r="E27" i="2"/>
  <c r="F27" i="2" s="1"/>
  <c r="E26" i="2"/>
  <c r="F26" i="2" s="1"/>
  <c r="E25" i="2"/>
  <c r="F25" i="2" s="1"/>
  <c r="E24" i="2"/>
  <c r="F24" i="2" s="1"/>
  <c r="E23" i="2"/>
  <c r="F23" i="2" s="1"/>
  <c r="E22" i="2"/>
  <c r="F22" i="2" s="1"/>
  <c r="E21" i="2"/>
  <c r="F21" i="2" s="1"/>
  <c r="E20" i="2"/>
  <c r="F20" i="2" s="1"/>
  <c r="E19" i="2"/>
  <c r="F19" i="2" s="1"/>
  <c r="E18" i="2"/>
  <c r="F18" i="2" s="1"/>
  <c r="E17" i="2"/>
  <c r="F17" i="2" s="1"/>
  <c r="E16" i="2"/>
  <c r="F16" i="2" s="1"/>
  <c r="E15" i="2"/>
  <c r="F15" i="2" s="1"/>
  <c r="E14" i="2"/>
  <c r="F14" i="2" s="1"/>
  <c r="E13" i="2"/>
  <c r="F13" i="2" s="1"/>
  <c r="E12" i="2"/>
  <c r="F12" i="2" s="1"/>
  <c r="E11" i="2"/>
  <c r="F11" i="2" s="1"/>
  <c r="E10" i="2"/>
  <c r="F10" i="2" s="1"/>
  <c r="E9" i="2"/>
  <c r="F9" i="2" s="1"/>
  <c r="B10" i="1"/>
  <c r="C10" i="1" s="1"/>
  <c r="B9" i="1"/>
  <c r="C8" i="1" s="1"/>
  <c r="E8" i="1"/>
  <c r="F8" i="1" s="1"/>
  <c r="E7" i="1"/>
  <c r="F7" i="1" s="1"/>
  <c r="F6" i="1"/>
  <c r="E5" i="1"/>
  <c r="F5" i="1" s="1"/>
  <c r="E4" i="1"/>
  <c r="F4" i="1" s="1"/>
  <c r="E3" i="1"/>
  <c r="F3" i="1" s="1"/>
  <c r="C41" i="2" l="1"/>
  <c r="C24" i="2"/>
  <c r="C21" i="2"/>
  <c r="C28" i="2"/>
  <c r="C35" i="2"/>
  <c r="C18" i="2"/>
  <c r="C25" i="2"/>
  <c r="C32" i="2"/>
  <c r="C11" i="2"/>
  <c r="C22" i="2"/>
  <c r="C29" i="2"/>
  <c r="C31" i="2"/>
  <c r="C14" i="2"/>
  <c r="C33" i="2"/>
  <c r="C12" i="2"/>
  <c r="C19" i="2"/>
  <c r="C30" i="2"/>
  <c r="C10" i="2"/>
  <c r="C17" i="2"/>
  <c r="C15" i="2"/>
  <c r="C26" i="2"/>
  <c r="C37" i="2"/>
  <c r="C9" i="2"/>
  <c r="C16" i="2"/>
  <c r="C23" i="2"/>
  <c r="C34" i="2"/>
  <c r="C38" i="2"/>
  <c r="C13" i="2"/>
  <c r="C20" i="2"/>
  <c r="C27" i="2"/>
  <c r="F40" i="2"/>
  <c r="B43" i="2" s="1"/>
  <c r="C36" i="2"/>
  <c r="F9" i="1"/>
  <c r="B11" i="1" s="1"/>
  <c r="B12" i="1" s="1"/>
  <c r="C3" i="1"/>
  <c r="C6" i="1"/>
  <c r="C4" i="1"/>
  <c r="C7" i="1"/>
  <c r="C5" i="1"/>
  <c r="C40" i="2" l="1"/>
  <c r="C9" i="1"/>
</calcChain>
</file>

<file path=xl/sharedStrings.xml><?xml version="1.0" encoding="utf-8"?>
<sst xmlns="http://schemas.openxmlformats.org/spreadsheetml/2006/main" count="51" uniqueCount="33">
  <si>
    <t xml:space="preserve">Water Budget Chart </t>
  </si>
  <si>
    <t>Location ID per Tap</t>
  </si>
  <si>
    <t>Irrigated Area Calculated (SF)</t>
  </si>
  <si>
    <t xml:space="preserve">Irrigated Area (%) </t>
  </si>
  <si>
    <t>Hydrozone</t>
  </si>
  <si>
    <t xml:space="preserve">Water Need (gallons/SF) </t>
  </si>
  <si>
    <t>Annual Water Use (gallons)</t>
  </si>
  <si>
    <t>Annual Water Need</t>
  </si>
  <si>
    <t>A1</t>
  </si>
  <si>
    <t>High</t>
  </si>
  <si>
    <t>A2</t>
  </si>
  <si>
    <t>Moderate</t>
  </si>
  <si>
    <t>A3</t>
  </si>
  <si>
    <t>Low</t>
  </si>
  <si>
    <t>A4</t>
  </si>
  <si>
    <t>Very Low</t>
  </si>
  <si>
    <t>A5</t>
  </si>
  <si>
    <t>A6</t>
  </si>
  <si>
    <t>Irrigated Area Total</t>
  </si>
  <si>
    <t>Total High Hydrozone</t>
  </si>
  <si>
    <t>Overall Site Use (Gallons/Square Foot)</t>
  </si>
  <si>
    <t>Please note:</t>
  </si>
  <si>
    <t>Instructions:</t>
  </si>
  <si>
    <t xml:space="preserve">1. Organize the chart by irrigated zones for each tap. If more than one tap is proposed, provide both a separate chart for each tap and a combined total. </t>
  </si>
  <si>
    <t>3. Enter site data for the Location ID per Tap, Irrigated Area (square feet), and Hydrozone, and the worksheet will calculate the site's water budget. Grayed out cells are calculated and cannot be edited.</t>
  </si>
  <si>
    <t xml:space="preserve">4. The overall site plan will only be accepted if it uses no more than 15 gallons per square foot per watering season and the percentage of the landscape in high hydrozone is no greater than 25%. If the budget calculated is greater than 15 gallons per square foot per season or if more than 25% of the landscape is in high hydrozone, the calculated cells will turn red, indicating the landscape plan should be redesigned and water budget recalculated. </t>
  </si>
  <si>
    <t xml:space="preserve">Location ID per Tap </t>
  </si>
  <si>
    <t xml:space="preserve">Irrigated Area (square feet) </t>
  </si>
  <si>
    <t>Irrigated Area (%)</t>
  </si>
  <si>
    <t>Hydrozone (choose one)</t>
  </si>
  <si>
    <t xml:space="preserve">Water Need (gallons/square feet) </t>
  </si>
  <si>
    <t>Annual Water Need (gal/sq. ft.)</t>
  </si>
  <si>
    <t xml:space="preserve">2. Divide the plan into hydrozones, grouping plants with similar water needs together. Check the City of Greeley Plant List to determine the appropriate hydrozones for plants in your design. Please note, areas identified as very low hydrozone may only contain plants listed on Greeley Water Conservation Very Low Hydrozone Plant List. Additional very low plants may be approved by the discretion of the Water and Sewer Director or designee thereof.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</si>
</sst>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20"/>
      <color theme="1"/>
      <name val="Calibri"/>
      <family val="2"/>
      <scheme val="minor"/>
    </font>
    <font>
      <sz val="12"/>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1"/>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0" fillId="0" borderId="0" xfId="0" applyProtection="1">
      <protection hidden="1"/>
    </xf>
    <xf numFmtId="0" fontId="4" fillId="0" borderId="6" xfId="0" applyFont="1" applyBorder="1" applyAlignment="1" applyProtection="1">
      <alignment horizontal="right"/>
      <protection hidden="1"/>
    </xf>
    <xf numFmtId="164" fontId="0" fillId="0" borderId="6" xfId="1" applyNumberFormat="1" applyFont="1" applyFill="1" applyBorder="1" applyAlignment="1" applyProtection="1">
      <alignment horizontal="center"/>
      <protection hidden="1"/>
    </xf>
    <xf numFmtId="9" fontId="0" fillId="0" borderId="6" xfId="2" applyFont="1" applyFill="1" applyBorder="1" applyAlignment="1" applyProtection="1">
      <alignment horizontal="center"/>
      <protection hidden="1"/>
    </xf>
    <xf numFmtId="0" fontId="0" fillId="3" borderId="0" xfId="0" applyFill="1" applyAlignment="1" applyProtection="1">
      <alignment horizontal="center"/>
      <protection hidden="1"/>
    </xf>
    <xf numFmtId="0" fontId="0" fillId="3" borderId="7" xfId="0" applyFill="1" applyBorder="1" applyAlignment="1" applyProtection="1">
      <alignment horizontal="center"/>
      <protection hidden="1"/>
    </xf>
    <xf numFmtId="0" fontId="4" fillId="4" borderId="2" xfId="0" applyFont="1" applyFill="1" applyBorder="1" applyAlignment="1" applyProtection="1">
      <alignment horizontal="right"/>
      <protection hidden="1"/>
    </xf>
    <xf numFmtId="164" fontId="0" fillId="4" borderId="2" xfId="1" applyNumberFormat="1" applyFont="1" applyFill="1" applyBorder="1" applyAlignment="1" applyProtection="1">
      <alignment horizontal="center"/>
      <protection hidden="1"/>
    </xf>
    <xf numFmtId="9" fontId="0" fillId="4" borderId="2" xfId="2" applyFont="1" applyFill="1" applyBorder="1" applyAlignment="1" applyProtection="1">
      <alignment horizontal="center"/>
      <protection hidden="1"/>
    </xf>
    <xf numFmtId="164" fontId="0" fillId="3" borderId="0" xfId="1" applyNumberFormat="1" applyFont="1" applyFill="1" applyBorder="1" applyAlignment="1" applyProtection="1">
      <alignment horizontal="center"/>
      <protection hidden="1"/>
    </xf>
    <xf numFmtId="164" fontId="0" fillId="3" borderId="7" xfId="1" applyNumberFormat="1" applyFont="1" applyFill="1" applyBorder="1" applyAlignment="1" applyProtection="1">
      <alignment horizontal="center"/>
      <protection hidden="1"/>
    </xf>
    <xf numFmtId="164" fontId="0" fillId="3" borderId="6" xfId="1" applyNumberFormat="1" applyFont="1" applyFill="1" applyBorder="1" applyAlignment="1" applyProtection="1">
      <alignment horizontal="center"/>
      <protection hidden="1"/>
    </xf>
    <xf numFmtId="0" fontId="4" fillId="0" borderId="6" xfId="0" applyFont="1" applyBorder="1" applyAlignment="1" applyProtection="1">
      <alignment horizontal="right" wrapText="1"/>
      <protection hidden="1"/>
    </xf>
    <xf numFmtId="0" fontId="0" fillId="0" borderId="0" xfId="0" applyAlignment="1" applyProtection="1">
      <alignment vertical="center"/>
      <protection hidden="1"/>
    </xf>
    <xf numFmtId="0" fontId="0" fillId="0" borderId="2" xfId="0" applyBorder="1" applyAlignment="1" applyProtection="1">
      <alignment horizontal="center"/>
      <protection locked="0"/>
    </xf>
    <xf numFmtId="164" fontId="0" fillId="0" borderId="2" xfId="1" applyNumberFormat="1" applyFont="1" applyBorder="1" applyAlignment="1" applyProtection="1">
      <alignment horizontal="center"/>
      <protection locked="0"/>
    </xf>
    <xf numFmtId="164" fontId="0" fillId="0" borderId="6" xfId="1" applyNumberFormat="1" applyFont="1" applyBorder="1" applyAlignment="1" applyProtection="1">
      <alignment horizontal="center"/>
      <protection locked="0"/>
    </xf>
    <xf numFmtId="0" fontId="0" fillId="0" borderId="4" xfId="0" applyBorder="1" applyAlignment="1" applyProtection="1">
      <alignment horizontal="center"/>
      <protection locked="0"/>
    </xf>
    <xf numFmtId="164" fontId="0" fillId="0" borderId="4" xfId="1" applyNumberFormat="1" applyFont="1" applyBorder="1" applyAlignment="1" applyProtection="1">
      <alignment horizontal="center"/>
      <protection locked="0"/>
    </xf>
    <xf numFmtId="164" fontId="0" fillId="5" borderId="6" xfId="1" applyNumberFormat="1" applyFont="1" applyFill="1" applyBorder="1" applyAlignment="1" applyProtection="1">
      <alignment horizontal="center"/>
      <protection hidden="1"/>
    </xf>
    <xf numFmtId="9" fontId="0" fillId="5" borderId="6" xfId="2" applyFont="1" applyFill="1" applyBorder="1" applyAlignment="1" applyProtection="1">
      <alignment horizontal="center"/>
      <protection hidden="1"/>
    </xf>
    <xf numFmtId="164" fontId="0" fillId="5" borderId="2" xfId="1" applyNumberFormat="1" applyFont="1" applyFill="1" applyBorder="1" applyAlignment="1" applyProtection="1">
      <alignment horizontal="center"/>
      <protection hidden="1"/>
    </xf>
    <xf numFmtId="9" fontId="0" fillId="5" borderId="2" xfId="2" applyFont="1" applyFill="1" applyBorder="1" applyAlignment="1" applyProtection="1">
      <alignment horizontal="center"/>
      <protection hidden="1"/>
    </xf>
    <xf numFmtId="0" fontId="4" fillId="0" borderId="2" xfId="0" applyFont="1" applyBorder="1" applyAlignment="1" applyProtection="1">
      <alignment horizontal="right"/>
      <protection hidden="1"/>
    </xf>
    <xf numFmtId="0" fontId="0" fillId="5" borderId="2" xfId="0" applyFill="1" applyBorder="1" applyAlignment="1" applyProtection="1">
      <alignment horizontal="center"/>
      <protection hidden="1"/>
    </xf>
    <xf numFmtId="0" fontId="0" fillId="5" borderId="4" xfId="0" applyFill="1" applyBorder="1" applyAlignment="1" applyProtection="1">
      <alignment horizontal="center"/>
      <protection hidden="1"/>
    </xf>
    <xf numFmtId="164" fontId="0" fillId="5" borderId="4" xfId="1" applyNumberFormat="1" applyFont="1" applyFill="1" applyBorder="1" applyAlignment="1" applyProtection="1">
      <alignment horizontal="center"/>
      <protection hidden="1"/>
    </xf>
    <xf numFmtId="9" fontId="0" fillId="5" borderId="4" xfId="2" applyFont="1" applyFill="1" applyBorder="1" applyAlignment="1" applyProtection="1">
      <alignment horizontal="center"/>
      <protection hidden="1"/>
    </xf>
    <xf numFmtId="0" fontId="0" fillId="0" borderId="14" xfId="0" applyBorder="1" applyAlignment="1" applyProtection="1">
      <alignment horizontal="center"/>
      <protection hidden="1"/>
    </xf>
    <xf numFmtId="1" fontId="0" fillId="0" borderId="15" xfId="1" applyNumberFormat="1" applyFont="1" applyBorder="1" applyAlignment="1" applyProtection="1">
      <alignment horizontal="center"/>
      <protection hidden="1"/>
    </xf>
    <xf numFmtId="0" fontId="0" fillId="0" borderId="16" xfId="0" applyBorder="1" applyAlignment="1" applyProtection="1">
      <alignment horizontal="center"/>
      <protection hidden="1"/>
    </xf>
    <xf numFmtId="165" fontId="0" fillId="0" borderId="17" xfId="1" applyNumberFormat="1" applyFont="1" applyBorder="1" applyAlignment="1" applyProtection="1">
      <alignment horizontal="center"/>
      <protection hidden="1"/>
    </xf>
    <xf numFmtId="0" fontId="3" fillId="0" borderId="0" xfId="0" applyFont="1" applyAlignment="1" applyProtection="1">
      <alignment wrapText="1"/>
      <protection hidden="1"/>
    </xf>
    <xf numFmtId="0" fontId="3" fillId="0" borderId="0" xfId="0" applyFont="1" applyProtection="1">
      <protection hidden="1"/>
    </xf>
    <xf numFmtId="0" fontId="6" fillId="0" borderId="0" xfId="0" applyFont="1" applyProtection="1">
      <protection hidden="1"/>
    </xf>
    <xf numFmtId="0" fontId="6" fillId="0" borderId="0" xfId="0" applyFont="1" applyAlignment="1" applyProtection="1">
      <alignment vertical="center" wrapText="1"/>
      <protection hidden="1"/>
    </xf>
    <xf numFmtId="0" fontId="2" fillId="2" borderId="2"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5" fillId="0" borderId="0" xfId="0" applyFont="1" applyAlignment="1" applyProtection="1">
      <alignment horizontal="center" vertical="center" wrapText="1"/>
      <protection hidden="1"/>
    </xf>
    <xf numFmtId="0" fontId="0" fillId="0" borderId="2" xfId="0" applyBorder="1" applyAlignment="1" applyProtection="1">
      <alignment horizontal="center"/>
      <protection hidden="1"/>
    </xf>
    <xf numFmtId="164" fontId="0" fillId="0" borderId="2" xfId="1" applyNumberFormat="1" applyFont="1" applyBorder="1" applyAlignment="1" applyProtection="1">
      <alignment horizontal="center"/>
      <protection hidden="1"/>
    </xf>
    <xf numFmtId="9" fontId="0" fillId="0" borderId="2" xfId="2" applyFont="1" applyBorder="1" applyAlignment="1" applyProtection="1">
      <alignment horizontal="center"/>
      <protection hidden="1"/>
    </xf>
    <xf numFmtId="1" fontId="0" fillId="0" borderId="2" xfId="1" applyNumberFormat="1" applyFont="1" applyBorder="1" applyAlignment="1" applyProtection="1">
      <alignment horizontal="center"/>
      <protection hidden="1"/>
    </xf>
    <xf numFmtId="165" fontId="0" fillId="0" borderId="2" xfId="1" applyNumberFormat="1" applyFont="1" applyBorder="1" applyAlignment="1" applyProtection="1">
      <alignment horizontal="center"/>
      <protection hidden="1"/>
    </xf>
    <xf numFmtId="0" fontId="0" fillId="0" borderId="3" xfId="0" applyBorder="1" applyAlignment="1" applyProtection="1">
      <alignment horizontal="center"/>
      <protection hidden="1"/>
    </xf>
    <xf numFmtId="164" fontId="0" fillId="0" borderId="4" xfId="1" applyNumberFormat="1" applyFont="1" applyBorder="1" applyAlignment="1" applyProtection="1">
      <alignment horizontal="center"/>
      <protection hidden="1"/>
    </xf>
    <xf numFmtId="9" fontId="0" fillId="0" borderId="4" xfId="2" applyFont="1" applyBorder="1" applyAlignment="1" applyProtection="1">
      <alignment horizontal="center"/>
      <protection hidden="1"/>
    </xf>
    <xf numFmtId="0" fontId="0" fillId="0" borderId="5" xfId="0" applyBorder="1" applyAlignment="1" applyProtection="1">
      <alignment horizontal="center"/>
      <protection hidden="1"/>
    </xf>
    <xf numFmtId="0" fontId="0" fillId="0" borderId="4" xfId="0" applyBorder="1" applyAlignment="1" applyProtection="1">
      <alignment horizontal="center"/>
      <protection hidden="1"/>
    </xf>
    <xf numFmtId="1" fontId="0" fillId="0" borderId="0" xfId="1" applyNumberFormat="1" applyFont="1" applyBorder="1" applyProtection="1">
      <protection hidden="1"/>
    </xf>
    <xf numFmtId="0" fontId="5" fillId="0" borderId="1" xfId="0" applyFont="1" applyBorder="1" applyAlignment="1" applyProtection="1">
      <alignment horizontal="center" vertical="center" wrapText="1"/>
      <protection hidden="1"/>
    </xf>
    <xf numFmtId="165" fontId="4" fillId="0" borderId="8" xfId="0" applyNumberFormat="1" applyFont="1" applyBorder="1" applyAlignment="1" applyProtection="1">
      <alignment horizontal="center" vertical="center"/>
      <protection hidden="1"/>
    </xf>
    <xf numFmtId="165" fontId="4" fillId="0" borderId="1" xfId="0" applyNumberFormat="1" applyFont="1" applyBorder="1" applyAlignment="1" applyProtection="1">
      <alignment horizontal="center" vertical="center"/>
      <protection hidden="1"/>
    </xf>
    <xf numFmtId="165" fontId="4" fillId="0" borderId="9" xfId="0" applyNumberFormat="1" applyFont="1" applyBorder="1" applyAlignment="1" applyProtection="1">
      <alignment horizontal="center" vertical="center"/>
      <protection hidden="1"/>
    </xf>
    <xf numFmtId="165" fontId="4" fillId="0" borderId="10" xfId="0" applyNumberFormat="1" applyFont="1" applyBorder="1" applyAlignment="1" applyProtection="1">
      <alignment horizontal="center" vertical="center"/>
      <protection hidden="1"/>
    </xf>
    <xf numFmtId="0" fontId="6" fillId="0" borderId="11" xfId="0" applyFont="1" applyBorder="1" applyAlignment="1" applyProtection="1">
      <alignment horizontal="center"/>
      <protection hidden="1"/>
    </xf>
    <xf numFmtId="0" fontId="6" fillId="0" borderId="9" xfId="0" applyFont="1" applyBorder="1" applyAlignment="1" applyProtection="1">
      <alignment horizontal="center"/>
      <protection hidden="1"/>
    </xf>
    <xf numFmtId="0" fontId="6" fillId="0" borderId="10" xfId="0" applyFont="1" applyBorder="1" applyAlignment="1" applyProtection="1">
      <alignment horizontal="center"/>
      <protection hidden="1"/>
    </xf>
    <xf numFmtId="165" fontId="4" fillId="5" borderId="8" xfId="0" applyNumberFormat="1" applyFont="1" applyFill="1" applyBorder="1" applyAlignment="1" applyProtection="1">
      <alignment horizontal="center" vertical="center"/>
      <protection hidden="1"/>
    </xf>
    <xf numFmtId="165" fontId="4" fillId="5" borderId="1" xfId="0" applyNumberFormat="1" applyFont="1" applyFill="1" applyBorder="1" applyAlignment="1" applyProtection="1">
      <alignment horizontal="center" vertical="center"/>
      <protection hidden="1"/>
    </xf>
    <xf numFmtId="165" fontId="4" fillId="5" borderId="7" xfId="0" applyNumberFormat="1" applyFont="1" applyFill="1" applyBorder="1" applyAlignment="1" applyProtection="1">
      <alignment horizontal="center" vertical="center"/>
      <protection hidden="1"/>
    </xf>
    <xf numFmtId="0" fontId="0" fillId="5" borderId="11" xfId="0" applyFill="1" applyBorder="1" applyAlignment="1" applyProtection="1">
      <alignment horizontal="center"/>
      <protection hidden="1"/>
    </xf>
    <xf numFmtId="0" fontId="0" fillId="5" borderId="9" xfId="0" applyFill="1" applyBorder="1" applyAlignment="1" applyProtection="1">
      <alignment horizontal="center"/>
      <protection hidden="1"/>
    </xf>
    <xf numFmtId="0" fontId="0" fillId="5" borderId="10" xfId="0" applyFill="1" applyBorder="1" applyAlignment="1" applyProtection="1">
      <alignment horizontal="center"/>
      <protection hidden="1"/>
    </xf>
    <xf numFmtId="0" fontId="7" fillId="0" borderId="0" xfId="0" applyFont="1" applyAlignment="1" applyProtection="1">
      <alignment horizontal="left" vertical="center"/>
      <protection hidden="1"/>
    </xf>
    <xf numFmtId="0" fontId="6" fillId="0" borderId="0" xfId="0" applyFont="1" applyAlignment="1" applyProtection="1">
      <alignment horizontal="left" vertical="center" wrapText="1"/>
      <protection hidden="1"/>
    </xf>
  </cellXfs>
  <cellStyles count="3">
    <cellStyle name="Comma" xfId="1" builtinId="3"/>
    <cellStyle name="Normal" xfId="0" builtinId="0"/>
    <cellStyle name="Percent" xfId="2" builtinId="5"/>
  </cellStyles>
  <dxfs count="7">
    <dxf>
      <font>
        <b/>
        <i val="0"/>
        <color rgb="FF9C0006"/>
      </font>
      <fill>
        <patternFill>
          <bgColor rgb="FFFFC7CE"/>
        </patternFill>
      </fill>
    </dxf>
    <dxf>
      <font>
        <b/>
        <i val="0"/>
        <color rgb="FF9C0006"/>
      </font>
      <fill>
        <patternFill>
          <bgColor rgb="FFFFC7CE"/>
        </patternFill>
      </fill>
    </dxf>
    <dxf>
      <font>
        <b/>
        <i val="0"/>
        <color theme="9" tint="-0.499984740745262"/>
      </font>
      <fill>
        <patternFill>
          <bgColor theme="9" tint="0.59996337778862885"/>
        </patternFill>
      </fill>
    </dxf>
    <dxf>
      <font>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theme="9" tint="-0.499984740745262"/>
      </font>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409392</xdr:colOff>
      <xdr:row>0</xdr:row>
      <xdr:rowOff>38100</xdr:rowOff>
    </xdr:from>
    <xdr:to>
      <xdr:col>0</xdr:col>
      <xdr:colOff>1543050</xdr:colOff>
      <xdr:row>0</xdr:row>
      <xdr:rowOff>757203</xdr:rowOff>
    </xdr:to>
    <xdr:pic>
      <xdr:nvPicPr>
        <xdr:cNvPr id="2" name="Picture 1">
          <a:extLst>
            <a:ext uri="{FF2B5EF4-FFF2-40B4-BE49-F238E27FC236}">
              <a16:creationId xmlns:a16="http://schemas.microsoft.com/office/drawing/2014/main" id="{6B64FB14-0B4F-3137-83B2-694DC106A985}"/>
            </a:ext>
          </a:extLst>
        </xdr:cNvPr>
        <xdr:cNvPicPr>
          <a:picLocks noChangeAspect="1"/>
        </xdr:cNvPicPr>
      </xdr:nvPicPr>
      <xdr:blipFill>
        <a:blip xmlns:r="http://schemas.openxmlformats.org/officeDocument/2006/relationships" r:embed="rId1"/>
        <a:stretch>
          <a:fillRect/>
        </a:stretch>
      </xdr:blipFill>
      <xdr:spPr>
        <a:xfrm>
          <a:off x="409392" y="38100"/>
          <a:ext cx="1133658" cy="7191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314325</xdr:colOff>
      <xdr:row>6</xdr:row>
      <xdr:rowOff>57150</xdr:rowOff>
    </xdr:from>
    <xdr:to>
      <xdr:col>0</xdr:col>
      <xdr:colOff>1447983</xdr:colOff>
      <xdr:row>6</xdr:row>
      <xdr:rowOff>776253</xdr:rowOff>
    </xdr:to>
    <xdr:pic>
      <xdr:nvPicPr>
        <xdr:cNvPr id="2" name="Picture 1">
          <a:extLst>
            <a:ext uri="{FF2B5EF4-FFF2-40B4-BE49-F238E27FC236}">
              <a16:creationId xmlns:a16="http://schemas.microsoft.com/office/drawing/2014/main" id="{5135AFCB-A8A5-4F63-B46C-05B0153401A4}"/>
            </a:ext>
          </a:extLst>
        </xdr:cNvPr>
        <xdr:cNvPicPr>
          <a:picLocks noChangeAspect="1"/>
        </xdr:cNvPicPr>
      </xdr:nvPicPr>
      <xdr:blipFill>
        <a:blip xmlns:r="http://schemas.openxmlformats.org/officeDocument/2006/relationships" r:embed="rId1"/>
        <a:stretch>
          <a:fillRect/>
        </a:stretch>
      </xdr:blipFill>
      <xdr:spPr>
        <a:xfrm>
          <a:off x="314325" y="2428875"/>
          <a:ext cx="1133658" cy="71910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D93CC-2FB1-4E94-8851-1E3884413F20}">
  <dimension ref="A1:I12"/>
  <sheetViews>
    <sheetView workbookViewId="0">
      <selection activeCell="C18" sqref="C18"/>
    </sheetView>
  </sheetViews>
  <sheetFormatPr defaultColWidth="9.140625" defaultRowHeight="15" x14ac:dyDescent="0.25"/>
  <cols>
    <col min="1" max="1" width="28.140625" style="1" customWidth="1"/>
    <col min="2" max="2" width="16.28515625" style="1" customWidth="1"/>
    <col min="3" max="3" width="13.85546875" style="1" customWidth="1"/>
    <col min="4" max="5" width="15.5703125" style="1" customWidth="1"/>
    <col min="6" max="6" width="13.7109375" style="1" customWidth="1"/>
    <col min="7" max="7" width="9.140625" style="1"/>
    <col min="8" max="8" width="12.5703125" style="1" customWidth="1"/>
    <col min="9" max="9" width="13.5703125" style="1" customWidth="1"/>
    <col min="10" max="16384" width="9.140625" style="1"/>
  </cols>
  <sheetData>
    <row r="1" spans="1:9" ht="61.5" customHeight="1" x14ac:dyDescent="0.25">
      <c r="B1" s="53" t="s">
        <v>0</v>
      </c>
      <c r="C1" s="53"/>
      <c r="D1" s="41"/>
      <c r="E1" s="41"/>
      <c r="F1" s="41"/>
    </row>
    <row r="2" spans="1:9" ht="30" x14ac:dyDescent="0.25">
      <c r="A2" s="37" t="s">
        <v>1</v>
      </c>
      <c r="B2" s="37" t="s">
        <v>2</v>
      </c>
      <c r="C2" s="37" t="s">
        <v>3</v>
      </c>
      <c r="D2" s="37" t="s">
        <v>4</v>
      </c>
      <c r="E2" s="37" t="s">
        <v>5</v>
      </c>
      <c r="F2" s="37" t="s">
        <v>6</v>
      </c>
      <c r="H2" s="37" t="s">
        <v>4</v>
      </c>
      <c r="I2" s="37" t="s">
        <v>7</v>
      </c>
    </row>
    <row r="3" spans="1:9" x14ac:dyDescent="0.25">
      <c r="A3" s="42" t="s">
        <v>8</v>
      </c>
      <c r="B3" s="43">
        <v>3400</v>
      </c>
      <c r="C3" s="44">
        <f>B3/$B$9</f>
        <v>0.12922843025465602</v>
      </c>
      <c r="D3" s="42" t="s">
        <v>9</v>
      </c>
      <c r="E3" s="42">
        <f>VLOOKUP(D3,$H$3:$I$6,2)</f>
        <v>18</v>
      </c>
      <c r="F3" s="43">
        <f t="shared" ref="F3:F8" si="0">B3*E3</f>
        <v>61200</v>
      </c>
      <c r="H3" s="42" t="s">
        <v>9</v>
      </c>
      <c r="I3" s="45">
        <v>18</v>
      </c>
    </row>
    <row r="4" spans="1:9" x14ac:dyDescent="0.25">
      <c r="A4" s="42" t="s">
        <v>10</v>
      </c>
      <c r="B4" s="43">
        <v>3000</v>
      </c>
      <c r="C4" s="44">
        <f t="shared" ref="C4:C7" si="1">B4/$B$9</f>
        <v>0.11402508551881414</v>
      </c>
      <c r="D4" s="42" t="s">
        <v>9</v>
      </c>
      <c r="E4" s="42">
        <f>VLOOKUP(D4,$H$3:$I$6,2)</f>
        <v>18</v>
      </c>
      <c r="F4" s="43">
        <f t="shared" si="0"/>
        <v>54000</v>
      </c>
      <c r="H4" s="42" t="s">
        <v>11</v>
      </c>
      <c r="I4" s="45">
        <v>14</v>
      </c>
    </row>
    <row r="5" spans="1:9" x14ac:dyDescent="0.25">
      <c r="A5" s="42" t="s">
        <v>12</v>
      </c>
      <c r="B5" s="43">
        <v>15100</v>
      </c>
      <c r="C5" s="44">
        <f t="shared" si="1"/>
        <v>0.57392626377803113</v>
      </c>
      <c r="D5" s="42" t="s">
        <v>11</v>
      </c>
      <c r="E5" s="42">
        <f>VLOOKUP(D5,$H$3:$I$6,2)</f>
        <v>14</v>
      </c>
      <c r="F5" s="43">
        <f t="shared" si="0"/>
        <v>211400</v>
      </c>
      <c r="H5" s="42" t="s">
        <v>13</v>
      </c>
      <c r="I5" s="45">
        <v>7</v>
      </c>
    </row>
    <row r="6" spans="1:9" x14ac:dyDescent="0.25">
      <c r="A6" s="42" t="s">
        <v>14</v>
      </c>
      <c r="B6" s="43">
        <v>1310</v>
      </c>
      <c r="C6" s="44">
        <f>B6/$B$9</f>
        <v>4.9790954009882177E-2</v>
      </c>
      <c r="D6" s="42" t="s">
        <v>13</v>
      </c>
      <c r="E6" s="42">
        <v>7</v>
      </c>
      <c r="F6" s="43">
        <f t="shared" si="0"/>
        <v>9170</v>
      </c>
      <c r="H6" s="42" t="s">
        <v>15</v>
      </c>
      <c r="I6" s="46">
        <v>0.9</v>
      </c>
    </row>
    <row r="7" spans="1:9" ht="15" customHeight="1" x14ac:dyDescent="0.25">
      <c r="A7" s="42" t="s">
        <v>16</v>
      </c>
      <c r="B7" s="43">
        <v>1200</v>
      </c>
      <c r="C7" s="44">
        <f t="shared" si="1"/>
        <v>4.5610034207525657E-2</v>
      </c>
      <c r="D7" s="42" t="s">
        <v>15</v>
      </c>
      <c r="E7" s="42">
        <f>VLOOKUP(D7,$H$3:$I$6,2)</f>
        <v>0.9</v>
      </c>
      <c r="F7" s="43">
        <f>B7*E7</f>
        <v>1080</v>
      </c>
    </row>
    <row r="8" spans="1:9" ht="15.75" thickBot="1" x14ac:dyDescent="0.3">
      <c r="A8" s="47" t="s">
        <v>17</v>
      </c>
      <c r="B8" s="48">
        <v>2300</v>
      </c>
      <c r="C8" s="49">
        <f>B8/$B$9</f>
        <v>8.741923223109084E-2</v>
      </c>
      <c r="D8" s="50" t="s">
        <v>11</v>
      </c>
      <c r="E8" s="51">
        <f>VLOOKUP(D8,$H$3:$I$6,2)</f>
        <v>14</v>
      </c>
      <c r="F8" s="48">
        <f t="shared" si="0"/>
        <v>32200</v>
      </c>
      <c r="I8" s="52"/>
    </row>
    <row r="9" spans="1:9" x14ac:dyDescent="0.25">
      <c r="A9" s="2" t="s">
        <v>18</v>
      </c>
      <c r="B9" s="3">
        <f>SUM(B3:B8)</f>
        <v>26310</v>
      </c>
      <c r="C9" s="4">
        <f>SUM(C3:C8)</f>
        <v>0.99999999999999989</v>
      </c>
      <c r="D9" s="5"/>
      <c r="E9" s="6"/>
      <c r="F9" s="3">
        <f>SUM(F3:F8)</f>
        <v>369050</v>
      </c>
    </row>
    <row r="10" spans="1:9" x14ac:dyDescent="0.25">
      <c r="A10" s="7" t="s">
        <v>19</v>
      </c>
      <c r="B10" s="8">
        <f xml:space="preserve"> SUMIF( D3:D8,"high",B3:B8)</f>
        <v>6400</v>
      </c>
      <c r="C10" s="9">
        <f>B10/B9</f>
        <v>0.24325351577347015</v>
      </c>
      <c r="D10" s="10"/>
      <c r="E10" s="11"/>
      <c r="F10" s="12"/>
    </row>
    <row r="11" spans="1:9" ht="30" x14ac:dyDescent="0.25">
      <c r="A11" s="13" t="s">
        <v>20</v>
      </c>
      <c r="B11" s="54">
        <f>(F9/B9)</f>
        <v>14.026985936906119</v>
      </c>
      <c r="C11" s="55"/>
      <c r="D11" s="55"/>
      <c r="E11" s="56"/>
      <c r="F11" s="57"/>
    </row>
    <row r="12" spans="1:9" ht="15.75" x14ac:dyDescent="0.25">
      <c r="A12" s="24" t="s">
        <v>21</v>
      </c>
      <c r="B12" s="58" t="str">
        <f>IF(B11&gt;15, "The overall site can use no more than 15 gallons per square foot per watering season.", IF(C10&gt;0.25,"The percentage of the landscape in high hydrozone can be no greater than 25%.", "The landscape plan meets the water budget chart requirements."))</f>
        <v>The landscape plan meets the water budget chart requirements.</v>
      </c>
      <c r="C12" s="59"/>
      <c r="D12" s="59"/>
      <c r="E12" s="59"/>
      <c r="F12" s="60"/>
    </row>
  </sheetData>
  <sheetProtection algorithmName="SHA-512" hashValue="poxuPw6Tv0wn2PDryYbp9emhx13qAgOSEVtbae4u+bET0dFn+WbVdsIaInOKEOpK+gLEzhZoXh/yPhtO0PpnAA==" saltValue="5+ytl7xMuOaboR5LDAPpJg==" spinCount="100000" sheet="1" objects="1" scenarios="1"/>
  <mergeCells count="3">
    <mergeCell ref="B1:C1"/>
    <mergeCell ref="B11:F11"/>
    <mergeCell ref="B12:F12"/>
  </mergeCells>
  <conditionalFormatting sqref="B12">
    <cfRule type="containsText" dxfId="6" priority="1" operator="containsText" text="meets">
      <formula>NOT(ISERROR(SEARCH("meets",B12)))</formula>
    </cfRule>
    <cfRule type="containsText" dxfId="5" priority="2" operator="containsText" text="no greater">
      <formula>NOT(ISERROR(SEARCH("no greater",B12)))</formula>
    </cfRule>
    <cfRule type="containsText" dxfId="4" priority="3" operator="containsText" text="no more">
      <formula>NOT(ISERROR(SEARCH("no more",B12)))</formula>
    </cfRule>
  </conditionalFormatting>
  <conditionalFormatting sqref="C10">
    <cfRule type="cellIs" dxfId="3" priority="4" operator="greaterThan">
      <formula>0.25</formula>
    </cfRule>
  </conditionalFormatting>
  <dataValidations count="2">
    <dataValidation type="list" allowBlank="1" showInputMessage="1" showErrorMessage="1" sqref="D3:D8" xr:uid="{6B8ABF25-7C05-4352-B7C9-CEA9E8581F64}">
      <formula1>$H$3:$H$6</formula1>
    </dataValidation>
    <dataValidation type="list" allowBlank="1" showInputMessage="1" showErrorMessage="1" sqref="D9:E10" xr:uid="{97FF3B1C-F247-4DF8-8692-80F305504573}">
      <formula1>#REF!</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58422-1889-4A8E-A1DA-8EFB875C2A9B}">
  <dimension ref="A1:R43"/>
  <sheetViews>
    <sheetView tabSelected="1" topLeftCell="A9" workbookViewId="0">
      <selection activeCell="A23" sqref="A23"/>
    </sheetView>
  </sheetViews>
  <sheetFormatPr defaultColWidth="9.140625" defaultRowHeight="15" x14ac:dyDescent="0.25"/>
  <cols>
    <col min="1" max="1" width="26.42578125" style="1" customWidth="1"/>
    <col min="2" max="2" width="17.85546875" style="1" customWidth="1"/>
    <col min="3" max="3" width="11.5703125" style="1" customWidth="1"/>
    <col min="4" max="4" width="15.5703125" style="1" customWidth="1"/>
    <col min="5" max="5" width="19.5703125" style="1" customWidth="1"/>
    <col min="6" max="6" width="19.42578125" style="1" customWidth="1"/>
    <col min="7" max="7" width="9.140625" style="1"/>
    <col min="8" max="8" width="11.140625" style="1" bestFit="1" customWidth="1"/>
    <col min="9" max="9" width="20.42578125" style="1" customWidth="1"/>
    <col min="10" max="16384" width="9.140625" style="1"/>
  </cols>
  <sheetData>
    <row r="1" spans="1:18" s="35" customFormat="1" ht="18.75" x14ac:dyDescent="0.25">
      <c r="A1" s="67" t="s">
        <v>22</v>
      </c>
      <c r="B1" s="67"/>
      <c r="C1" s="67"/>
      <c r="D1" s="67"/>
      <c r="E1" s="67"/>
      <c r="F1" s="67"/>
      <c r="G1" s="67"/>
      <c r="H1" s="67"/>
      <c r="I1" s="67"/>
    </row>
    <row r="2" spans="1:18" s="35" customFormat="1" ht="15.75" x14ac:dyDescent="0.25">
      <c r="A2" s="68" t="s">
        <v>23</v>
      </c>
      <c r="B2" s="68"/>
      <c r="C2" s="68"/>
      <c r="D2" s="68"/>
      <c r="E2" s="68"/>
      <c r="F2" s="68"/>
      <c r="G2" s="68"/>
      <c r="H2" s="68"/>
      <c r="I2" s="68"/>
    </row>
    <row r="3" spans="1:18" s="35" customFormat="1" ht="51.75" customHeight="1" x14ac:dyDescent="0.25">
      <c r="A3" s="68" t="s">
        <v>32</v>
      </c>
      <c r="B3" s="68"/>
      <c r="C3" s="68"/>
      <c r="D3" s="68"/>
      <c r="E3" s="68"/>
      <c r="F3" s="68"/>
      <c r="G3" s="68"/>
      <c r="H3" s="68"/>
      <c r="I3" s="68"/>
    </row>
    <row r="4" spans="1:18" s="35" customFormat="1" ht="32.25" customHeight="1" x14ac:dyDescent="0.25">
      <c r="A4" s="68" t="s">
        <v>24</v>
      </c>
      <c r="B4" s="68"/>
      <c r="C4" s="68"/>
      <c r="D4" s="68"/>
      <c r="E4" s="68"/>
      <c r="F4" s="68"/>
      <c r="G4" s="68"/>
      <c r="H4" s="68"/>
      <c r="I4" s="68"/>
    </row>
    <row r="5" spans="1:18" s="35" customFormat="1" ht="53.25" customHeight="1" x14ac:dyDescent="0.25">
      <c r="A5" s="68" t="s">
        <v>25</v>
      </c>
      <c r="B5" s="68"/>
      <c r="C5" s="68"/>
      <c r="D5" s="68"/>
      <c r="E5" s="68"/>
      <c r="F5" s="68"/>
      <c r="G5" s="68"/>
      <c r="H5" s="68"/>
      <c r="I5" s="68"/>
      <c r="J5" s="36"/>
      <c r="K5" s="36"/>
      <c r="L5" s="36"/>
      <c r="M5" s="36"/>
      <c r="N5" s="36"/>
      <c r="O5" s="36"/>
      <c r="P5" s="36"/>
      <c r="Q5" s="36"/>
      <c r="R5" s="36"/>
    </row>
    <row r="7" spans="1:18" ht="62.25" customHeight="1" thickBot="1" x14ac:dyDescent="0.3">
      <c r="B7" s="53" t="s">
        <v>0</v>
      </c>
      <c r="C7" s="53"/>
      <c r="D7" s="53"/>
      <c r="E7" s="53"/>
      <c r="F7" s="53"/>
    </row>
    <row r="8" spans="1:18" s="14" customFormat="1" ht="45" x14ac:dyDescent="0.25">
      <c r="A8" s="37" t="s">
        <v>26</v>
      </c>
      <c r="B8" s="37" t="s">
        <v>27</v>
      </c>
      <c r="C8" s="37" t="s">
        <v>28</v>
      </c>
      <c r="D8" s="37" t="s">
        <v>29</v>
      </c>
      <c r="E8" s="37" t="s">
        <v>30</v>
      </c>
      <c r="F8" s="37" t="s">
        <v>6</v>
      </c>
      <c r="H8" s="38" t="s">
        <v>4</v>
      </c>
      <c r="I8" s="39" t="s">
        <v>31</v>
      </c>
      <c r="J8" s="40"/>
    </row>
    <row r="9" spans="1:18" x14ac:dyDescent="0.25">
      <c r="A9" s="15"/>
      <c r="B9" s="16"/>
      <c r="C9" s="23" t="str">
        <f>IFERROR(B9/$B$40, " ")</f>
        <v xml:space="preserve"> </v>
      </c>
      <c r="D9" s="15"/>
      <c r="E9" s="25" t="str">
        <f>IFERROR(VLOOKUP(D9,$H$9:$I$12,2, FALSE), " ")</f>
        <v xml:space="preserve"> </v>
      </c>
      <c r="F9" s="22" t="str">
        <f>IFERROR(B9*E9, " ")</f>
        <v xml:space="preserve"> </v>
      </c>
      <c r="H9" s="29" t="s">
        <v>9</v>
      </c>
      <c r="I9" s="30">
        <v>18</v>
      </c>
    </row>
    <row r="10" spans="1:18" x14ac:dyDescent="0.25">
      <c r="A10" s="15"/>
      <c r="B10" s="16"/>
      <c r="C10" s="23" t="str">
        <f t="shared" ref="C10:C39" si="0">IFERROR(B10/$B$40, " ")</f>
        <v xml:space="preserve"> </v>
      </c>
      <c r="D10" s="15"/>
      <c r="E10" s="25" t="str">
        <f t="shared" ref="E10:E39" si="1">IFERROR(VLOOKUP(D10,$H$9:$I$12,2, FALSE), " ")</f>
        <v xml:space="preserve"> </v>
      </c>
      <c r="F10" s="22" t="str">
        <f t="shared" ref="F10:F39" si="2">IFERROR(B10*E10, " ")</f>
        <v xml:space="preserve"> </v>
      </c>
      <c r="H10" s="29" t="s">
        <v>11</v>
      </c>
      <c r="I10" s="30">
        <v>14</v>
      </c>
    </row>
    <row r="11" spans="1:18" x14ac:dyDescent="0.25">
      <c r="A11" s="15"/>
      <c r="B11" s="16"/>
      <c r="C11" s="23" t="str">
        <f t="shared" si="0"/>
        <v xml:space="preserve"> </v>
      </c>
      <c r="D11" s="15"/>
      <c r="E11" s="25" t="str">
        <f t="shared" si="1"/>
        <v xml:space="preserve"> </v>
      </c>
      <c r="F11" s="22" t="str">
        <f t="shared" si="2"/>
        <v xml:space="preserve"> </v>
      </c>
      <c r="H11" s="29" t="s">
        <v>13</v>
      </c>
      <c r="I11" s="30">
        <v>9</v>
      </c>
    </row>
    <row r="12" spans="1:18" ht="15.75" thickBot="1" x14ac:dyDescent="0.3">
      <c r="A12" s="15"/>
      <c r="B12" s="16"/>
      <c r="C12" s="23" t="str">
        <f t="shared" si="0"/>
        <v xml:space="preserve"> </v>
      </c>
      <c r="D12" s="15"/>
      <c r="E12" s="25" t="str">
        <f t="shared" si="1"/>
        <v xml:space="preserve"> </v>
      </c>
      <c r="F12" s="22" t="str">
        <f t="shared" si="2"/>
        <v xml:space="preserve"> </v>
      </c>
      <c r="H12" s="31" t="s">
        <v>15</v>
      </c>
      <c r="I12" s="32">
        <v>0.9</v>
      </c>
    </row>
    <row r="13" spans="1:18" x14ac:dyDescent="0.25">
      <c r="A13" s="15"/>
      <c r="B13" s="16"/>
      <c r="C13" s="23" t="str">
        <f t="shared" si="0"/>
        <v xml:space="preserve"> </v>
      </c>
      <c r="D13" s="15"/>
      <c r="E13" s="25" t="str">
        <f t="shared" si="1"/>
        <v xml:space="preserve"> </v>
      </c>
      <c r="F13" s="22" t="str">
        <f t="shared" si="2"/>
        <v xml:space="preserve"> </v>
      </c>
    </row>
    <row r="14" spans="1:18" x14ac:dyDescent="0.25">
      <c r="A14" s="15"/>
      <c r="B14" s="16"/>
      <c r="C14" s="23" t="str">
        <f t="shared" si="0"/>
        <v xml:space="preserve"> </v>
      </c>
      <c r="D14" s="15"/>
      <c r="E14" s="25" t="str">
        <f t="shared" si="1"/>
        <v xml:space="preserve"> </v>
      </c>
      <c r="F14" s="22" t="str">
        <f t="shared" si="2"/>
        <v xml:space="preserve"> </v>
      </c>
    </row>
    <row r="15" spans="1:18" ht="15" customHeight="1" x14ac:dyDescent="0.25">
      <c r="A15" s="15"/>
      <c r="B15" s="17"/>
      <c r="C15" s="23" t="str">
        <f t="shared" si="0"/>
        <v xml:space="preserve"> </v>
      </c>
      <c r="D15" s="15"/>
      <c r="E15" s="25" t="str">
        <f t="shared" si="1"/>
        <v xml:space="preserve"> </v>
      </c>
      <c r="F15" s="22" t="str">
        <f t="shared" si="2"/>
        <v xml:space="preserve"> </v>
      </c>
      <c r="H15" s="33"/>
      <c r="I15" s="33"/>
    </row>
    <row r="16" spans="1:18" x14ac:dyDescent="0.25">
      <c r="A16" s="15"/>
      <c r="B16" s="16"/>
      <c r="C16" s="23" t="str">
        <f t="shared" si="0"/>
        <v xml:space="preserve"> </v>
      </c>
      <c r="D16" s="15"/>
      <c r="E16" s="25" t="str">
        <f t="shared" si="1"/>
        <v xml:space="preserve"> </v>
      </c>
      <c r="F16" s="22" t="str">
        <f t="shared" si="2"/>
        <v xml:space="preserve"> </v>
      </c>
      <c r="H16" s="33"/>
      <c r="I16" s="33"/>
      <c r="K16" s="34"/>
    </row>
    <row r="17" spans="1:11" x14ac:dyDescent="0.25">
      <c r="A17" s="15"/>
      <c r="B17" s="16"/>
      <c r="C17" s="23" t="str">
        <f t="shared" si="0"/>
        <v xml:space="preserve"> </v>
      </c>
      <c r="D17" s="15"/>
      <c r="E17" s="25" t="str">
        <f t="shared" si="1"/>
        <v xml:space="preserve"> </v>
      </c>
      <c r="F17" s="22" t="str">
        <f t="shared" si="2"/>
        <v xml:space="preserve"> </v>
      </c>
      <c r="H17" s="33"/>
      <c r="I17" s="33"/>
      <c r="K17" s="34"/>
    </row>
    <row r="18" spans="1:11" x14ac:dyDescent="0.25">
      <c r="A18" s="15"/>
      <c r="B18" s="16"/>
      <c r="C18" s="23" t="str">
        <f t="shared" si="0"/>
        <v xml:space="preserve"> </v>
      </c>
      <c r="D18" s="15"/>
      <c r="E18" s="25" t="str">
        <f t="shared" si="1"/>
        <v xml:space="preserve"> </v>
      </c>
      <c r="F18" s="22" t="str">
        <f t="shared" si="2"/>
        <v xml:space="preserve"> </v>
      </c>
      <c r="H18" s="33"/>
      <c r="I18" s="33"/>
      <c r="K18" s="34"/>
    </row>
    <row r="19" spans="1:11" x14ac:dyDescent="0.25">
      <c r="A19" s="15"/>
      <c r="B19" s="16"/>
      <c r="C19" s="23" t="str">
        <f t="shared" si="0"/>
        <v xml:space="preserve"> </v>
      </c>
      <c r="D19" s="15"/>
      <c r="E19" s="25" t="str">
        <f t="shared" si="1"/>
        <v xml:space="preserve"> </v>
      </c>
      <c r="F19" s="22" t="str">
        <f t="shared" si="2"/>
        <v xml:space="preserve"> </v>
      </c>
      <c r="K19" s="34"/>
    </row>
    <row r="20" spans="1:11" x14ac:dyDescent="0.25">
      <c r="A20" s="15"/>
      <c r="B20" s="16"/>
      <c r="C20" s="23" t="str">
        <f t="shared" si="0"/>
        <v xml:space="preserve"> </v>
      </c>
      <c r="D20" s="15"/>
      <c r="E20" s="25" t="str">
        <f t="shared" si="1"/>
        <v xml:space="preserve"> </v>
      </c>
      <c r="F20" s="22" t="str">
        <f t="shared" si="2"/>
        <v xml:space="preserve"> </v>
      </c>
      <c r="K20" s="34"/>
    </row>
    <row r="21" spans="1:11" x14ac:dyDescent="0.25">
      <c r="A21" s="15"/>
      <c r="B21" s="16"/>
      <c r="C21" s="23" t="str">
        <f t="shared" si="0"/>
        <v xml:space="preserve"> </v>
      </c>
      <c r="D21" s="15"/>
      <c r="E21" s="25" t="str">
        <f t="shared" si="1"/>
        <v xml:space="preserve"> </v>
      </c>
      <c r="F21" s="22" t="str">
        <f t="shared" si="2"/>
        <v xml:space="preserve"> </v>
      </c>
      <c r="K21" s="34"/>
    </row>
    <row r="22" spans="1:11" x14ac:dyDescent="0.25">
      <c r="A22" s="15"/>
      <c r="B22" s="16"/>
      <c r="C22" s="23" t="str">
        <f t="shared" si="0"/>
        <v xml:space="preserve"> </v>
      </c>
      <c r="D22" s="15"/>
      <c r="E22" s="25" t="str">
        <f t="shared" si="1"/>
        <v xml:space="preserve"> </v>
      </c>
      <c r="F22" s="22" t="str">
        <f t="shared" si="2"/>
        <v xml:space="preserve"> </v>
      </c>
      <c r="K22" s="34"/>
    </row>
    <row r="23" spans="1:11" x14ac:dyDescent="0.25">
      <c r="A23" s="15"/>
      <c r="B23" s="16"/>
      <c r="C23" s="23" t="str">
        <f t="shared" si="0"/>
        <v xml:space="preserve"> </v>
      </c>
      <c r="D23" s="15"/>
      <c r="E23" s="25" t="str">
        <f t="shared" si="1"/>
        <v xml:space="preserve"> </v>
      </c>
      <c r="F23" s="22" t="str">
        <f t="shared" si="2"/>
        <v xml:space="preserve"> </v>
      </c>
      <c r="K23" s="34"/>
    </row>
    <row r="24" spans="1:11" x14ac:dyDescent="0.25">
      <c r="A24" s="15"/>
      <c r="B24" s="16"/>
      <c r="C24" s="23" t="str">
        <f t="shared" si="0"/>
        <v xml:space="preserve"> </v>
      </c>
      <c r="D24" s="15"/>
      <c r="E24" s="25" t="str">
        <f t="shared" si="1"/>
        <v xml:space="preserve"> </v>
      </c>
      <c r="F24" s="22" t="str">
        <f t="shared" si="2"/>
        <v xml:space="preserve"> </v>
      </c>
    </row>
    <row r="25" spans="1:11" x14ac:dyDescent="0.25">
      <c r="A25" s="15"/>
      <c r="B25" s="16"/>
      <c r="C25" s="23" t="str">
        <f t="shared" si="0"/>
        <v xml:space="preserve"> </v>
      </c>
      <c r="D25" s="15"/>
      <c r="E25" s="25" t="str">
        <f t="shared" si="1"/>
        <v xml:space="preserve"> </v>
      </c>
      <c r="F25" s="22" t="str">
        <f t="shared" si="2"/>
        <v xml:space="preserve"> </v>
      </c>
    </row>
    <row r="26" spans="1:11" x14ac:dyDescent="0.25">
      <c r="A26" s="15"/>
      <c r="B26" s="16"/>
      <c r="C26" s="23" t="str">
        <f t="shared" si="0"/>
        <v xml:space="preserve"> </v>
      </c>
      <c r="D26" s="15"/>
      <c r="E26" s="25" t="str">
        <f t="shared" si="1"/>
        <v xml:space="preserve"> </v>
      </c>
      <c r="F26" s="22" t="str">
        <f t="shared" si="2"/>
        <v xml:space="preserve"> </v>
      </c>
    </row>
    <row r="27" spans="1:11" x14ac:dyDescent="0.25">
      <c r="A27" s="15"/>
      <c r="B27" s="16"/>
      <c r="C27" s="23" t="str">
        <f t="shared" si="0"/>
        <v xml:space="preserve"> </v>
      </c>
      <c r="D27" s="15"/>
      <c r="E27" s="25" t="str">
        <f t="shared" si="1"/>
        <v xml:space="preserve"> </v>
      </c>
      <c r="F27" s="22" t="str">
        <f t="shared" si="2"/>
        <v xml:space="preserve"> </v>
      </c>
    </row>
    <row r="28" spans="1:11" x14ac:dyDescent="0.25">
      <c r="A28" s="15"/>
      <c r="B28" s="16"/>
      <c r="C28" s="23" t="str">
        <f t="shared" si="0"/>
        <v xml:space="preserve"> </v>
      </c>
      <c r="D28" s="15"/>
      <c r="E28" s="25" t="str">
        <f t="shared" si="1"/>
        <v xml:space="preserve"> </v>
      </c>
      <c r="F28" s="22" t="str">
        <f t="shared" si="2"/>
        <v xml:space="preserve"> </v>
      </c>
    </row>
    <row r="29" spans="1:11" x14ac:dyDescent="0.25">
      <c r="A29" s="15"/>
      <c r="B29" s="16"/>
      <c r="C29" s="23" t="str">
        <f t="shared" si="0"/>
        <v xml:space="preserve"> </v>
      </c>
      <c r="D29" s="15"/>
      <c r="E29" s="25" t="str">
        <f t="shared" si="1"/>
        <v xml:space="preserve"> </v>
      </c>
      <c r="F29" s="22" t="str">
        <f t="shared" si="2"/>
        <v xml:space="preserve"> </v>
      </c>
    </row>
    <row r="30" spans="1:11" x14ac:dyDescent="0.25">
      <c r="A30" s="15"/>
      <c r="B30" s="16"/>
      <c r="C30" s="23" t="str">
        <f t="shared" si="0"/>
        <v xml:space="preserve"> </v>
      </c>
      <c r="D30" s="15"/>
      <c r="E30" s="25" t="str">
        <f t="shared" si="1"/>
        <v xml:space="preserve"> </v>
      </c>
      <c r="F30" s="22" t="str">
        <f t="shared" si="2"/>
        <v xml:space="preserve"> </v>
      </c>
    </row>
    <row r="31" spans="1:11" x14ac:dyDescent="0.25">
      <c r="A31" s="15"/>
      <c r="B31" s="16"/>
      <c r="C31" s="23" t="str">
        <f t="shared" si="0"/>
        <v xml:space="preserve"> </v>
      </c>
      <c r="D31" s="15"/>
      <c r="E31" s="25" t="str">
        <f t="shared" si="1"/>
        <v xml:space="preserve"> </v>
      </c>
      <c r="F31" s="22" t="str">
        <f t="shared" si="2"/>
        <v xml:space="preserve"> </v>
      </c>
    </row>
    <row r="32" spans="1:11" x14ac:dyDescent="0.25">
      <c r="A32" s="15"/>
      <c r="B32" s="16"/>
      <c r="C32" s="23" t="str">
        <f t="shared" si="0"/>
        <v xml:space="preserve"> </v>
      </c>
      <c r="D32" s="15"/>
      <c r="E32" s="25" t="str">
        <f t="shared" si="1"/>
        <v xml:space="preserve"> </v>
      </c>
      <c r="F32" s="22" t="str">
        <f t="shared" si="2"/>
        <v xml:space="preserve"> </v>
      </c>
    </row>
    <row r="33" spans="1:6" x14ac:dyDescent="0.25">
      <c r="A33" s="15"/>
      <c r="B33" s="16"/>
      <c r="C33" s="23" t="str">
        <f t="shared" si="0"/>
        <v xml:space="preserve"> </v>
      </c>
      <c r="D33" s="15"/>
      <c r="E33" s="25" t="str">
        <f t="shared" si="1"/>
        <v xml:space="preserve"> </v>
      </c>
      <c r="F33" s="22" t="str">
        <f t="shared" si="2"/>
        <v xml:space="preserve"> </v>
      </c>
    </row>
    <row r="34" spans="1:6" x14ac:dyDescent="0.25">
      <c r="A34" s="15"/>
      <c r="B34" s="16"/>
      <c r="C34" s="23" t="str">
        <f t="shared" si="0"/>
        <v xml:space="preserve"> </v>
      </c>
      <c r="D34" s="15"/>
      <c r="E34" s="25" t="str">
        <f t="shared" si="1"/>
        <v xml:space="preserve"> </v>
      </c>
      <c r="F34" s="22" t="str">
        <f t="shared" si="2"/>
        <v xml:space="preserve"> </v>
      </c>
    </row>
    <row r="35" spans="1:6" x14ac:dyDescent="0.25">
      <c r="A35" s="15"/>
      <c r="B35" s="16"/>
      <c r="C35" s="23" t="str">
        <f t="shared" si="0"/>
        <v xml:space="preserve"> </v>
      </c>
      <c r="D35" s="15"/>
      <c r="E35" s="25" t="str">
        <f t="shared" si="1"/>
        <v xml:space="preserve"> </v>
      </c>
      <c r="F35" s="22" t="str">
        <f t="shared" si="2"/>
        <v xml:space="preserve"> </v>
      </c>
    </row>
    <row r="36" spans="1:6" x14ac:dyDescent="0.25">
      <c r="A36" s="15"/>
      <c r="B36" s="16"/>
      <c r="C36" s="23" t="str">
        <f t="shared" si="0"/>
        <v xml:space="preserve"> </v>
      </c>
      <c r="D36" s="15"/>
      <c r="E36" s="25" t="str">
        <f t="shared" si="1"/>
        <v xml:space="preserve"> </v>
      </c>
      <c r="F36" s="22" t="str">
        <f t="shared" si="2"/>
        <v xml:space="preserve"> </v>
      </c>
    </row>
    <row r="37" spans="1:6" x14ac:dyDescent="0.25">
      <c r="A37" s="15"/>
      <c r="B37" s="16"/>
      <c r="C37" s="23" t="str">
        <f t="shared" si="0"/>
        <v xml:space="preserve"> </v>
      </c>
      <c r="D37" s="15"/>
      <c r="E37" s="25" t="str">
        <f t="shared" si="1"/>
        <v xml:space="preserve"> </v>
      </c>
      <c r="F37" s="22" t="str">
        <f t="shared" si="2"/>
        <v xml:space="preserve"> </v>
      </c>
    </row>
    <row r="38" spans="1:6" x14ac:dyDescent="0.25">
      <c r="A38" s="15"/>
      <c r="B38" s="16"/>
      <c r="C38" s="23" t="str">
        <f t="shared" si="0"/>
        <v xml:space="preserve"> </v>
      </c>
      <c r="D38" s="15"/>
      <c r="E38" s="25" t="str">
        <f t="shared" si="1"/>
        <v xml:space="preserve"> </v>
      </c>
      <c r="F38" s="22" t="str">
        <f t="shared" si="2"/>
        <v xml:space="preserve"> </v>
      </c>
    </row>
    <row r="39" spans="1:6" ht="15.75" thickBot="1" x14ac:dyDescent="0.3">
      <c r="A39" s="18"/>
      <c r="B39" s="19"/>
      <c r="C39" s="28" t="str">
        <f t="shared" si="0"/>
        <v xml:space="preserve"> </v>
      </c>
      <c r="D39" s="18"/>
      <c r="E39" s="26" t="str">
        <f t="shared" si="1"/>
        <v xml:space="preserve"> </v>
      </c>
      <c r="F39" s="27" t="str">
        <f t="shared" si="2"/>
        <v xml:space="preserve"> </v>
      </c>
    </row>
    <row r="40" spans="1:6" x14ac:dyDescent="0.25">
      <c r="A40" s="2" t="s">
        <v>18</v>
      </c>
      <c r="B40" s="20">
        <f>SUM(B9:B39)</f>
        <v>0</v>
      </c>
      <c r="C40" s="21">
        <f>SUM(C9:C39)</f>
        <v>0</v>
      </c>
      <c r="D40" s="5"/>
      <c r="E40" s="6"/>
      <c r="F40" s="20">
        <f>SUM(F9:F39)</f>
        <v>0</v>
      </c>
    </row>
    <row r="41" spans="1:6" x14ac:dyDescent="0.25">
      <c r="A41" s="7" t="s">
        <v>19</v>
      </c>
      <c r="B41" s="22">
        <f xml:space="preserve"> SUMIF( D9:D39,"high",B9:B39)</f>
        <v>0</v>
      </c>
      <c r="C41" s="23" t="str">
        <f>IFERROR(B41/B40, "")</f>
        <v/>
      </c>
      <c r="D41" s="11"/>
      <c r="E41" s="11"/>
      <c r="F41" s="12"/>
    </row>
    <row r="42" spans="1:6" ht="30" x14ac:dyDescent="0.25">
      <c r="A42" s="13" t="s">
        <v>20</v>
      </c>
      <c r="B42" s="61" t="str">
        <f>IFERROR(F40/B40,"")</f>
        <v/>
      </c>
      <c r="C42" s="62"/>
      <c r="D42" s="62"/>
      <c r="E42" s="62"/>
      <c r="F42" s="63"/>
    </row>
    <row r="43" spans="1:6" x14ac:dyDescent="0.25">
      <c r="A43" s="24" t="s">
        <v>21</v>
      </c>
      <c r="B43" s="64" t="str">
        <f>IF(ISTEXT(B42),"",IF(B42&gt;15,"The overall site can use no more than 15 gallons per square foot per watering season.",IF(C41&gt;0.25,"The percentage of the landscape in high hydrozone can be no greater than 25%.","The landscape plan meets the water budget chart requirements.")))</f>
        <v/>
      </c>
      <c r="C43" s="65"/>
      <c r="D43" s="65"/>
      <c r="E43" s="65"/>
      <c r="F43" s="66"/>
    </row>
  </sheetData>
  <sheetProtection algorithmName="SHA-512" hashValue="7d4BGduPUvf0E/QawxGgFZ+PHffjg5t2xe9hfHTcqBw99udoJhHVHFu5btPnZsvxcNzBEHGorolNy7UM+VKTuA==" saltValue="xtli0ZD4bXFt9MHNvlN/og==" spinCount="100000" sheet="1" objects="1" scenarios="1" selectLockedCells="1"/>
  <mergeCells count="8">
    <mergeCell ref="B42:F42"/>
    <mergeCell ref="B43:F43"/>
    <mergeCell ref="A1:I1"/>
    <mergeCell ref="A2:I2"/>
    <mergeCell ref="A3:I3"/>
    <mergeCell ref="A4:I4"/>
    <mergeCell ref="A5:I5"/>
    <mergeCell ref="B7:F7"/>
  </mergeCells>
  <conditionalFormatting sqref="B43">
    <cfRule type="containsText" dxfId="2" priority="1" operator="containsText" text="meets">
      <formula>NOT(ISERROR(SEARCH("meets",B43)))</formula>
    </cfRule>
    <cfRule type="containsText" dxfId="1" priority="2" operator="containsText" text="no greater">
      <formula>NOT(ISERROR(SEARCH("no greater",B43)))</formula>
    </cfRule>
    <cfRule type="containsText" dxfId="0" priority="3" operator="containsText" text="no more">
      <formula>NOT(ISERROR(SEARCH("no more",B43)))</formula>
    </cfRule>
  </conditionalFormatting>
  <dataValidations count="2">
    <dataValidation type="list" allowBlank="1" showInputMessage="1" showErrorMessage="1" sqref="D40:E41" xr:uid="{E9A14B8A-2234-4177-8407-2BF74423532E}">
      <formula1>#REF!</formula1>
    </dataValidation>
    <dataValidation type="list" allowBlank="1" showInputMessage="1" showErrorMessage="1" sqref="D9:D39" xr:uid="{D9155BA7-3EB8-4C0F-9BC9-9B846EFFA317}">
      <formula1>$H$9:$H$12</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565AB6052FB0F4B845720E38B149B7C" ma:contentTypeVersion="14" ma:contentTypeDescription="Create a new document." ma:contentTypeScope="" ma:versionID="7150c7cd6504dac0a6a3c7c78071170b">
  <xsd:schema xmlns:xsd="http://www.w3.org/2001/XMLSchema" xmlns:xs="http://www.w3.org/2001/XMLSchema" xmlns:p="http://schemas.microsoft.com/office/2006/metadata/properties" xmlns:ns2="e9fdc1e2-f6c5-4bbf-9ad3-26e6933e6645" xmlns:ns3="c87bffa8-7d18-4e39-ae44-b4c83c219fa4" targetNamespace="http://schemas.microsoft.com/office/2006/metadata/properties" ma:root="true" ma:fieldsID="58b89e53e695c319f86bb5575398c4fa" ns2:_="" ns3:_="">
    <xsd:import namespace="e9fdc1e2-f6c5-4bbf-9ad3-26e6933e6645"/>
    <xsd:import namespace="c87bffa8-7d18-4e39-ae44-b4c83c219fa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fdc1e2-f6c5-4bbf-9ad3-26e6933e66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4c3292b-0033-4e16-9360-52be314b3daf"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7bffa8-7d18-4e39-ae44-b4c83c219fa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ce16865-3f1c-4871-9b14-63c18bf81ee8}" ma:internalName="TaxCatchAll" ma:showField="CatchAllData" ma:web="c87bffa8-7d18-4e39-ae44-b4c83c219f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9fdc1e2-f6c5-4bbf-9ad3-26e6933e6645">
      <Terms xmlns="http://schemas.microsoft.com/office/infopath/2007/PartnerControls"/>
    </lcf76f155ced4ddcb4097134ff3c332f>
    <TaxCatchAll xmlns="c87bffa8-7d18-4e39-ae44-b4c83c219fa4" xsi:nil="true"/>
  </documentManagement>
</p:properties>
</file>

<file path=customXml/itemProps1.xml><?xml version="1.0" encoding="utf-8"?>
<ds:datastoreItem xmlns:ds="http://schemas.openxmlformats.org/officeDocument/2006/customXml" ds:itemID="{3D2A4695-DC90-40EE-B2E5-AE6EA7600C10}">
  <ds:schemaRefs>
    <ds:schemaRef ds:uri="http://schemas.microsoft.com/sharepoint/v3/contenttype/forms"/>
  </ds:schemaRefs>
</ds:datastoreItem>
</file>

<file path=customXml/itemProps2.xml><?xml version="1.0" encoding="utf-8"?>
<ds:datastoreItem xmlns:ds="http://schemas.openxmlformats.org/officeDocument/2006/customXml" ds:itemID="{6418FDF9-D253-4F46-BE98-60B44677B165}"/>
</file>

<file path=customXml/itemProps3.xml><?xml version="1.0" encoding="utf-8"?>
<ds:datastoreItem xmlns:ds="http://schemas.openxmlformats.org/officeDocument/2006/customXml" ds:itemID="{09DE7FB5-901A-436A-8417-1F9C58A19CFA}">
  <ds:schemaRefs>
    <ds:schemaRef ds:uri="http://purl.org/dc/elements/1.1/"/>
    <ds:schemaRef ds:uri="http://purl.org/dc/dcmitype/"/>
    <ds:schemaRef ds:uri="http://purl.org/dc/terms/"/>
    <ds:schemaRef ds:uri="e9fdc1e2-f6c5-4bbf-9ad3-26e6933e6645"/>
    <ds:schemaRef ds:uri="http://www.w3.org/XML/1998/namespace"/>
    <ds:schemaRef ds:uri="c87bffa8-7d18-4e39-ae44-b4c83c219fa4"/>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vt:lpstr>
      <vt:lpstr>Worksheet</vt:lpstr>
    </vt:vector>
  </TitlesOfParts>
  <Company>City Of Greeley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Jokerst</dc:creator>
  <cp:lastModifiedBy>Rita Jokerst</cp:lastModifiedBy>
  <dcterms:created xsi:type="dcterms:W3CDTF">2023-03-16T20:59:54Z</dcterms:created>
  <dcterms:modified xsi:type="dcterms:W3CDTF">2024-01-17T16:17:43Z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0x0101004565AB6052FB0F4B845720E38B149B7C</vt:lpwstr>
  </property>
  <property fmtid="{D5CDD505-2E9C-101B-9397-08002B2CF9AE}" pid="3" name="MediaServiceImageTags">
    <vt:lpwstr/>
  </property>
</Properties>
</file>